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<sst xmlns="http://schemas.openxmlformats.org/spreadsheetml/2006/main" count="97">
  <si>
    <t>附件1：</t>
  </si>
  <si>
    <t>吉林省科技创新中心筹建名单</t>
  </si>
  <si>
    <t>序号</t>
  </si>
  <si>
    <t>依托单位</t>
  </si>
  <si>
    <t>筹建中心名称</t>
  </si>
  <si>
    <t>负责人</t>
  </si>
  <si>
    <t>联系电话</t>
  </si>
  <si>
    <t>专家1</t>
  </si>
  <si>
    <t>专家2</t>
  </si>
  <si>
    <t>专家3</t>
  </si>
  <si>
    <t>专家4</t>
  </si>
  <si>
    <t>专家5</t>
  </si>
  <si>
    <t>总分</t>
  </si>
  <si>
    <t>5人平均分</t>
  </si>
  <si>
    <t>3人平均分</t>
  </si>
  <si>
    <t>一、公益类</t>
  </si>
  <si>
    <t>吉林大学</t>
  </si>
  <si>
    <t>吉林省放射医疗工程技术研究中心</t>
  </si>
  <si>
    <t>张惠茅</t>
  </si>
  <si>
    <t>吉林省数字医学科学技术创新中心</t>
  </si>
  <si>
    <t>王金成</t>
  </si>
  <si>
    <t>吉林医药学院</t>
  </si>
  <si>
    <t>抗体工程协同创新研发中心</t>
  </si>
  <si>
    <t>蔡建辉</t>
  </si>
  <si>
    <t>中科院长春光机所</t>
  </si>
  <si>
    <t>吉林省光电设备先进检验检测技术创新中心</t>
  </si>
  <si>
    <t>赵宇</t>
  </si>
  <si>
    <t>吉林省动物基因组编辑科技创新中心</t>
  </si>
  <si>
    <t>欧阳红生</t>
  </si>
  <si>
    <t>材料服役性能测试技术与智能装备创新中心</t>
  </si>
  <si>
    <t>赵宏伟</t>
  </si>
  <si>
    <t>中国农业科学院特产研究所</t>
  </si>
  <si>
    <t>特种动物饲养及综合利用创新工程中心</t>
  </si>
  <si>
    <t>李光玉</t>
  </si>
  <si>
    <t>吉林农业大学</t>
  </si>
  <si>
    <t>吉林省生猪产业技术创新中心</t>
  </si>
  <si>
    <t>姜海龙</t>
  </si>
  <si>
    <t>吉林省先进光场与现代医疗科技创新中心</t>
  </si>
  <si>
    <t>胡湛</t>
  </si>
  <si>
    <t>中科院长春应化所</t>
  </si>
  <si>
    <t>吉林省中药质量快速评价关键技术创新中心</t>
  </si>
  <si>
    <t>宋凤瑞</t>
  </si>
  <si>
    <t>吉林省养蜂科学研究所</t>
  </si>
  <si>
    <t>吉林省蜜蜂资源高效利用技术创新中心</t>
  </si>
  <si>
    <t>牛庆生</t>
  </si>
  <si>
    <t>长春理工大学</t>
  </si>
  <si>
    <t>吉林省智能机器人与数字化工厂科技创新中心</t>
  </si>
  <si>
    <t>姜涛</t>
  </si>
  <si>
    <t>新型冠脉支架技术创新中心</t>
  </si>
  <si>
    <t>宋春莉</t>
  </si>
  <si>
    <t>长春中医药大学</t>
  </si>
  <si>
    <t>吉林省中药保健食品科技创新中心</t>
  </si>
  <si>
    <t>严铭铭</t>
  </si>
  <si>
    <t>北华大学</t>
  </si>
  <si>
    <t>吉林省中药DNA指纹检测技术科技创新中心</t>
  </si>
  <si>
    <t>李明成</t>
  </si>
  <si>
    <t>吉林师范大学</t>
  </si>
  <si>
    <t>吉林省靶向识别与光催化降解材料科技创新中心</t>
  </si>
  <si>
    <t>车广波</t>
  </si>
  <si>
    <t>吉林省中医药科学院</t>
  </si>
  <si>
    <t>吉林省保健食品研发与检测创新中心</t>
  </si>
  <si>
    <t>徐雅娟</t>
  </si>
  <si>
    <t>吉林省机器视觉智能装备与检测科技创新中心</t>
  </si>
  <si>
    <t>朴燕</t>
  </si>
  <si>
    <t>医学影像多模态精准诊断研究中心</t>
  </si>
  <si>
    <t>张铎</t>
  </si>
  <si>
    <t>东北电力大学</t>
  </si>
  <si>
    <t>生物质清洁转化与高值化利用科技创新中心</t>
  </si>
  <si>
    <t>于大禹</t>
  </si>
  <si>
    <t>吉林建筑大学</t>
  </si>
  <si>
    <r>
      <t>吉林省建筑一体化集成技术科技协同创新中心</t>
    </r>
    <r>
      <rPr>
        <sz val="12"/>
        <color indexed="8"/>
        <rFont val="宋体"/>
        <charset val="134"/>
      </rPr>
      <t>—寒地建筑节能科技创新中心</t>
    </r>
  </si>
  <si>
    <t>迟耀丹</t>
  </si>
  <si>
    <t>长春工程学院</t>
  </si>
  <si>
    <r>
      <t>吉林省建筑一体化集成技术科技协同创新中心</t>
    </r>
    <r>
      <rPr>
        <sz val="12"/>
        <color indexed="8"/>
        <rFont val="宋体"/>
        <charset val="134"/>
      </rPr>
      <t>—装配式建筑科技创新中心</t>
    </r>
  </si>
  <si>
    <t>周庆杰</t>
  </si>
  <si>
    <t>二、企业类</t>
  </si>
  <si>
    <t>长春长光思博光谱技术有限公司</t>
  </si>
  <si>
    <t>吉林省红外光谱技术科技创新中心</t>
  </si>
  <si>
    <t>朴仁官</t>
  </si>
  <si>
    <t>吉林省吉测检测技术有限公司</t>
  </si>
  <si>
    <t>天然多糖类化合物及健康产品开发创新中心</t>
  </si>
  <si>
    <t>朱迪夫</t>
  </si>
  <si>
    <t>吉林省中泰环境工程有限责任公司</t>
  </si>
  <si>
    <t>吉林省村镇环境综合整治科技创新中心</t>
  </si>
  <si>
    <t>赵力国</t>
  </si>
  <si>
    <t>吉林省维尔特隧道装备有限公司</t>
  </si>
  <si>
    <t>吉林省维尔特隧道装备科技创新中心</t>
  </si>
  <si>
    <t>张凌</t>
  </si>
  <si>
    <t>通化东宝药业股份有限公司</t>
  </si>
  <si>
    <t>蛋白质生物药质量检测科技创新中心</t>
  </si>
  <si>
    <t>冷春生</t>
  </si>
  <si>
    <t>延边长白山药业有限公司</t>
  </si>
  <si>
    <t>延边长白山人参产业科技创新中心</t>
  </si>
  <si>
    <t>范惠明</t>
  </si>
  <si>
    <t>吉林省摆渡创业科技服务有限公司</t>
  </si>
  <si>
    <t>吉林省中药产业质量监控体系协同创新中心</t>
  </si>
  <si>
    <t>刘春生</t>
  </si>
</sst>
</file>

<file path=xl/styles.xml><?xml version="1.0" encoding="utf-8"?>
<styleSheet xmlns="http://schemas.openxmlformats.org/spreadsheetml/2006/main">
  <numFmts count="5">
    <numFmt numFmtId="176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8"/>
      <color indexed="8"/>
      <name val="仿宋"/>
      <family val="3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2" borderId="10" applyNumberFormat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center" vertical="center"/>
    </xf>
    <xf numFmtId="176" fontId="1" fillId="0" borderId="2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44"/>
  <sheetViews>
    <sheetView tabSelected="1" topLeftCell="A13" workbookViewId="0">
      <selection activeCell="C5" sqref="C5"/>
    </sheetView>
  </sheetViews>
  <sheetFormatPr defaultColWidth="9" defaultRowHeight="14.25"/>
  <cols>
    <col min="1" max="1" width="4.875" style="2"/>
    <col min="2" max="2" width="25.25" style="1"/>
    <col min="3" max="3" width="35.75" style="1"/>
    <col min="4" max="4" width="10.75" style="2"/>
    <col min="5" max="5" width="13.75" style="2" hidden="1" customWidth="1"/>
    <col min="6" max="10" width="6.5" style="2" hidden="1" customWidth="1"/>
    <col min="11" max="11" width="9" style="2" hidden="1" customWidth="1"/>
    <col min="12" max="12" width="10.125" style="2" hidden="1" customWidth="1"/>
    <col min="13" max="18" width="9" style="2" hidden="1" customWidth="1"/>
    <col min="19" max="19" width="12.75" style="2" hidden="1" customWidth="1"/>
    <col min="20" max="16384" width="9" style="2"/>
  </cols>
  <sheetData>
    <row r="1" s="1" customFormat="1" ht="17.2" customHeight="1" spans="1:19">
      <c r="A1" s="3" t="s">
        <v>0</v>
      </c>
      <c r="B1" s="3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26.95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2" customFormat="1" ht="27.7" customHeight="1" spans="1:19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7" t="s">
        <v>14</v>
      </c>
    </row>
    <row r="4" s="2" customFormat="1" ht="19" customHeight="1" spans="1:19">
      <c r="A4" s="7"/>
      <c r="B4" s="8" t="s">
        <v>15</v>
      </c>
      <c r="C4" s="8"/>
      <c r="D4" s="8"/>
      <c r="E4" s="8"/>
      <c r="F4" s="8"/>
      <c r="G4" s="8"/>
      <c r="H4" s="8"/>
      <c r="I4" s="8"/>
      <c r="J4" s="8"/>
      <c r="K4" s="8"/>
      <c r="L4" s="8"/>
      <c r="M4" s="10"/>
      <c r="N4" s="8"/>
      <c r="O4" s="8"/>
      <c r="P4" s="8"/>
      <c r="Q4" s="8"/>
      <c r="R4" s="8"/>
      <c r="S4" s="7"/>
    </row>
    <row r="5" s="1" customFormat="1" ht="23" customHeight="1" spans="1:19">
      <c r="A5" s="7">
        <v>1</v>
      </c>
      <c r="B5" s="9" t="s">
        <v>16</v>
      </c>
      <c r="C5" s="9" t="s">
        <v>17</v>
      </c>
      <c r="D5" s="7" t="s">
        <v>18</v>
      </c>
      <c r="E5" s="8">
        <v>13843109555</v>
      </c>
      <c r="F5" s="8">
        <v>92</v>
      </c>
      <c r="G5" s="8">
        <v>95</v>
      </c>
      <c r="H5" s="8">
        <v>90</v>
      </c>
      <c r="I5" s="8">
        <v>95</v>
      </c>
      <c r="J5" s="8">
        <v>91</v>
      </c>
      <c r="K5" s="8">
        <f t="shared" ref="K5:K13" si="0">SUM(F5:J5)</f>
        <v>463</v>
      </c>
      <c r="L5" s="8">
        <f t="shared" ref="L5:L13" si="1">K5/5</f>
        <v>92.6</v>
      </c>
      <c r="M5" s="10">
        <v>92</v>
      </c>
      <c r="N5" s="8"/>
      <c r="O5" s="8"/>
      <c r="P5" s="8">
        <v>95</v>
      </c>
      <c r="Q5" s="8">
        <v>91</v>
      </c>
      <c r="R5" s="8">
        <f t="shared" ref="R5:R13" si="2">SUM(M5:Q5)</f>
        <v>278</v>
      </c>
      <c r="S5" s="11">
        <f t="shared" ref="S5:S13" si="3">R5/3</f>
        <v>92.6666666666667</v>
      </c>
    </row>
    <row r="6" s="1" customFormat="1" ht="23" customHeight="1" spans="1:19">
      <c r="A6" s="7">
        <v>2</v>
      </c>
      <c r="B6" s="9" t="s">
        <v>16</v>
      </c>
      <c r="C6" s="9" t="s">
        <v>19</v>
      </c>
      <c r="D6" s="7" t="s">
        <v>20</v>
      </c>
      <c r="E6" s="8">
        <v>13514304456</v>
      </c>
      <c r="F6" s="8">
        <v>92</v>
      </c>
      <c r="G6" s="8">
        <v>92</v>
      </c>
      <c r="H6" s="8">
        <v>92</v>
      </c>
      <c r="I6" s="8">
        <v>95</v>
      </c>
      <c r="J6" s="8">
        <v>88</v>
      </c>
      <c r="K6" s="8">
        <f t="shared" si="0"/>
        <v>459</v>
      </c>
      <c r="L6" s="8">
        <f t="shared" si="1"/>
        <v>91.8</v>
      </c>
      <c r="M6" s="10">
        <v>92</v>
      </c>
      <c r="N6" s="8">
        <v>92</v>
      </c>
      <c r="O6" s="8">
        <v>92</v>
      </c>
      <c r="P6" s="8"/>
      <c r="Q6" s="8"/>
      <c r="R6" s="8">
        <f t="shared" si="2"/>
        <v>276</v>
      </c>
      <c r="S6" s="11">
        <f t="shared" si="3"/>
        <v>92</v>
      </c>
    </row>
    <row r="7" s="1" customFormat="1" ht="23" customHeight="1" spans="1:19">
      <c r="A7" s="7">
        <v>3</v>
      </c>
      <c r="B7" s="9" t="s">
        <v>21</v>
      </c>
      <c r="C7" s="9" t="s">
        <v>22</v>
      </c>
      <c r="D7" s="7" t="s">
        <v>23</v>
      </c>
      <c r="E7" s="8">
        <v>13844208760</v>
      </c>
      <c r="F7" s="8">
        <v>91</v>
      </c>
      <c r="G7" s="8">
        <v>95</v>
      </c>
      <c r="H7" s="8">
        <v>90</v>
      </c>
      <c r="I7" s="8">
        <v>90</v>
      </c>
      <c r="J7" s="8">
        <v>90</v>
      </c>
      <c r="K7" s="8">
        <f t="shared" si="0"/>
        <v>456</v>
      </c>
      <c r="L7" s="8">
        <f t="shared" si="1"/>
        <v>91.2</v>
      </c>
      <c r="M7" s="10">
        <v>91</v>
      </c>
      <c r="N7" s="8"/>
      <c r="O7" s="8"/>
      <c r="P7" s="8">
        <v>90</v>
      </c>
      <c r="Q7" s="8">
        <v>90</v>
      </c>
      <c r="R7" s="8">
        <f t="shared" si="2"/>
        <v>271</v>
      </c>
      <c r="S7" s="11">
        <f t="shared" si="3"/>
        <v>90.3333333333333</v>
      </c>
    </row>
    <row r="8" s="1" customFormat="1" ht="27.7" customHeight="1" spans="1:19">
      <c r="A8" s="7">
        <v>4</v>
      </c>
      <c r="B8" s="9" t="s">
        <v>24</v>
      </c>
      <c r="C8" s="9" t="s">
        <v>25</v>
      </c>
      <c r="D8" s="7" t="s">
        <v>26</v>
      </c>
      <c r="E8" s="8">
        <v>13844947868</v>
      </c>
      <c r="F8" s="8">
        <v>89</v>
      </c>
      <c r="G8" s="8">
        <v>88</v>
      </c>
      <c r="H8" s="8">
        <v>92</v>
      </c>
      <c r="I8" s="8">
        <v>93</v>
      </c>
      <c r="J8" s="8">
        <v>92</v>
      </c>
      <c r="K8" s="8">
        <f t="shared" si="0"/>
        <v>454</v>
      </c>
      <c r="L8" s="8">
        <f t="shared" si="1"/>
        <v>90.8</v>
      </c>
      <c r="M8" s="10">
        <v>89</v>
      </c>
      <c r="N8" s="8"/>
      <c r="O8" s="8">
        <v>92</v>
      </c>
      <c r="P8" s="8"/>
      <c r="Q8" s="8">
        <v>92</v>
      </c>
      <c r="R8" s="8">
        <f t="shared" si="2"/>
        <v>273</v>
      </c>
      <c r="S8" s="11">
        <f t="shared" si="3"/>
        <v>91</v>
      </c>
    </row>
    <row r="9" s="1" customFormat="1" ht="27.7" customHeight="1" spans="1:19">
      <c r="A9" s="7">
        <v>5</v>
      </c>
      <c r="B9" s="9" t="s">
        <v>16</v>
      </c>
      <c r="C9" s="9" t="s">
        <v>27</v>
      </c>
      <c r="D9" s="7" t="s">
        <v>28</v>
      </c>
      <c r="E9" s="8">
        <v>13159680552</v>
      </c>
      <c r="F9" s="8">
        <v>96</v>
      </c>
      <c r="G9" s="8">
        <v>77</v>
      </c>
      <c r="H9" s="8">
        <v>92</v>
      </c>
      <c r="I9" s="8">
        <v>91</v>
      </c>
      <c r="J9" s="8">
        <v>94</v>
      </c>
      <c r="K9" s="8">
        <f t="shared" si="0"/>
        <v>450</v>
      </c>
      <c r="L9" s="8">
        <f t="shared" si="1"/>
        <v>90</v>
      </c>
      <c r="M9" s="10"/>
      <c r="N9" s="8"/>
      <c r="O9" s="8">
        <v>92</v>
      </c>
      <c r="P9" s="8">
        <v>91</v>
      </c>
      <c r="Q9" s="8">
        <v>94</v>
      </c>
      <c r="R9" s="8">
        <f t="shared" si="2"/>
        <v>277</v>
      </c>
      <c r="S9" s="11">
        <f t="shared" si="3"/>
        <v>92.3333333333333</v>
      </c>
    </row>
    <row r="10" s="1" customFormat="1" ht="27.7" customHeight="1" spans="1:19">
      <c r="A10" s="7">
        <v>6</v>
      </c>
      <c r="B10" s="9" t="s">
        <v>16</v>
      </c>
      <c r="C10" s="9" t="s">
        <v>29</v>
      </c>
      <c r="D10" s="7" t="s">
        <v>30</v>
      </c>
      <c r="E10" s="8">
        <v>13578913791</v>
      </c>
      <c r="F10" s="8">
        <v>86</v>
      </c>
      <c r="G10" s="8">
        <v>92</v>
      </c>
      <c r="H10" s="8">
        <v>96</v>
      </c>
      <c r="I10" s="8">
        <v>85</v>
      </c>
      <c r="J10" s="8">
        <v>88</v>
      </c>
      <c r="K10" s="8">
        <f t="shared" si="0"/>
        <v>447</v>
      </c>
      <c r="L10" s="8">
        <f t="shared" si="1"/>
        <v>89.4</v>
      </c>
      <c r="M10" s="10">
        <v>86</v>
      </c>
      <c r="N10" s="8">
        <v>92</v>
      </c>
      <c r="O10" s="8"/>
      <c r="P10" s="8"/>
      <c r="Q10" s="8">
        <v>88</v>
      </c>
      <c r="R10" s="8">
        <f t="shared" si="2"/>
        <v>266</v>
      </c>
      <c r="S10" s="11">
        <f t="shared" si="3"/>
        <v>88.6666666666667</v>
      </c>
    </row>
    <row r="11" s="1" customFormat="1" ht="27.7" customHeight="1" spans="1:19">
      <c r="A11" s="7">
        <v>7</v>
      </c>
      <c r="B11" s="9" t="s">
        <v>31</v>
      </c>
      <c r="C11" s="9" t="s">
        <v>32</v>
      </c>
      <c r="D11" s="7" t="s">
        <v>33</v>
      </c>
      <c r="E11" s="8">
        <v>18043213500</v>
      </c>
      <c r="F11" s="8">
        <v>92</v>
      </c>
      <c r="G11" s="8">
        <v>80</v>
      </c>
      <c r="H11" s="8">
        <v>92</v>
      </c>
      <c r="I11" s="8">
        <v>90</v>
      </c>
      <c r="J11" s="8">
        <v>93</v>
      </c>
      <c r="K11" s="8">
        <f t="shared" si="0"/>
        <v>447</v>
      </c>
      <c r="L11" s="8">
        <f t="shared" si="1"/>
        <v>89.4</v>
      </c>
      <c r="M11" s="10">
        <v>92</v>
      </c>
      <c r="N11" s="8"/>
      <c r="O11" s="8">
        <v>92</v>
      </c>
      <c r="P11" s="8">
        <v>90</v>
      </c>
      <c r="Q11" s="8"/>
      <c r="R11" s="8">
        <f t="shared" si="2"/>
        <v>274</v>
      </c>
      <c r="S11" s="11">
        <f t="shared" si="3"/>
        <v>91.3333333333333</v>
      </c>
    </row>
    <row r="12" s="1" customFormat="1" ht="27.7" customHeight="1" spans="1:19">
      <c r="A12" s="7">
        <v>8</v>
      </c>
      <c r="B12" s="9" t="s">
        <v>34</v>
      </c>
      <c r="C12" s="9" t="s">
        <v>35</v>
      </c>
      <c r="D12" s="7" t="s">
        <v>36</v>
      </c>
      <c r="E12" s="8">
        <v>18604465676</v>
      </c>
      <c r="F12" s="8">
        <v>88</v>
      </c>
      <c r="G12" s="8">
        <v>83</v>
      </c>
      <c r="H12" s="8">
        <v>94</v>
      </c>
      <c r="I12" s="8">
        <v>87</v>
      </c>
      <c r="J12" s="8">
        <v>95</v>
      </c>
      <c r="K12" s="8">
        <f t="shared" si="0"/>
        <v>447</v>
      </c>
      <c r="L12" s="8">
        <f t="shared" si="1"/>
        <v>89.4</v>
      </c>
      <c r="M12" s="10">
        <v>88</v>
      </c>
      <c r="N12" s="8"/>
      <c r="O12" s="8">
        <v>94</v>
      </c>
      <c r="P12" s="8">
        <v>87</v>
      </c>
      <c r="Q12" s="8"/>
      <c r="R12" s="8">
        <f t="shared" si="2"/>
        <v>269</v>
      </c>
      <c r="S12" s="11">
        <f t="shared" si="3"/>
        <v>89.6666666666667</v>
      </c>
    </row>
    <row r="13" s="1" customFormat="1" ht="27.7" customHeight="1" spans="1:19">
      <c r="A13" s="7">
        <v>9</v>
      </c>
      <c r="B13" s="9" t="s">
        <v>16</v>
      </c>
      <c r="C13" s="9" t="s">
        <v>37</v>
      </c>
      <c r="D13" s="7" t="s">
        <v>38</v>
      </c>
      <c r="E13" s="8">
        <v>13404335787</v>
      </c>
      <c r="F13" s="8">
        <v>92</v>
      </c>
      <c r="G13" s="8">
        <v>92</v>
      </c>
      <c r="H13" s="8">
        <v>85</v>
      </c>
      <c r="I13" s="8">
        <v>89</v>
      </c>
      <c r="J13" s="8">
        <v>88</v>
      </c>
      <c r="K13" s="8">
        <f t="shared" si="0"/>
        <v>446</v>
      </c>
      <c r="L13" s="8">
        <f t="shared" si="1"/>
        <v>89.2</v>
      </c>
      <c r="M13" s="10">
        <v>92</v>
      </c>
      <c r="N13" s="8"/>
      <c r="O13" s="8"/>
      <c r="P13" s="8">
        <v>89</v>
      </c>
      <c r="Q13" s="8">
        <v>88</v>
      </c>
      <c r="R13" s="8">
        <f t="shared" si="2"/>
        <v>269</v>
      </c>
      <c r="S13" s="11">
        <f t="shared" si="3"/>
        <v>89.6666666666667</v>
      </c>
    </row>
    <row r="14" s="1" customFormat="1" ht="27.7" customHeight="1" spans="1:19">
      <c r="A14" s="7">
        <v>10</v>
      </c>
      <c r="B14" s="9" t="s">
        <v>39</v>
      </c>
      <c r="C14" s="9" t="s">
        <v>40</v>
      </c>
      <c r="D14" s="7" t="s">
        <v>41</v>
      </c>
      <c r="E14" s="8">
        <v>13944092828</v>
      </c>
      <c r="F14" s="8"/>
      <c r="G14" s="8"/>
      <c r="H14" s="8"/>
      <c r="I14" s="8"/>
      <c r="J14" s="8"/>
      <c r="K14" s="8"/>
      <c r="L14" s="8">
        <v>89.2</v>
      </c>
      <c r="M14" s="10"/>
      <c r="N14" s="8"/>
      <c r="O14" s="8"/>
      <c r="P14" s="8"/>
      <c r="Q14" s="8"/>
      <c r="R14" s="8"/>
      <c r="S14" s="11">
        <v>89.6666666666667</v>
      </c>
    </row>
    <row r="15" s="1" customFormat="1" ht="27.7" customHeight="1" spans="1:19">
      <c r="A15" s="7">
        <v>11</v>
      </c>
      <c r="B15" s="9" t="s">
        <v>42</v>
      </c>
      <c r="C15" s="9" t="s">
        <v>43</v>
      </c>
      <c r="D15" s="7" t="s">
        <v>44</v>
      </c>
      <c r="E15" s="8">
        <v>13943233663</v>
      </c>
      <c r="F15" s="8">
        <v>88</v>
      </c>
      <c r="G15" s="8">
        <v>86</v>
      </c>
      <c r="H15" s="8">
        <v>93</v>
      </c>
      <c r="I15" s="8">
        <v>89</v>
      </c>
      <c r="J15" s="8">
        <v>87</v>
      </c>
      <c r="K15" s="8">
        <f t="shared" ref="K15:K17" si="4">SUM(F15:J15)</f>
        <v>443</v>
      </c>
      <c r="L15" s="8">
        <f t="shared" ref="L15:L17" si="5">K15/5</f>
        <v>88.6</v>
      </c>
      <c r="M15" s="10">
        <v>88</v>
      </c>
      <c r="N15" s="8"/>
      <c r="O15" s="8"/>
      <c r="P15" s="8">
        <v>89</v>
      </c>
      <c r="Q15" s="8">
        <v>87</v>
      </c>
      <c r="R15" s="8">
        <f t="shared" ref="R15:R17" si="6">SUM(M15:Q15)</f>
        <v>264</v>
      </c>
      <c r="S15" s="11">
        <f t="shared" ref="S15:S17" si="7">R15/3</f>
        <v>88</v>
      </c>
    </row>
    <row r="16" s="1" customFormat="1" ht="27.7" customHeight="1" spans="1:19">
      <c r="A16" s="7">
        <v>12</v>
      </c>
      <c r="B16" s="9" t="s">
        <v>45</v>
      </c>
      <c r="C16" s="9" t="s">
        <v>46</v>
      </c>
      <c r="D16" s="7" t="s">
        <v>47</v>
      </c>
      <c r="E16" s="8">
        <v>13943033897</v>
      </c>
      <c r="F16" s="8">
        <v>87</v>
      </c>
      <c r="G16" s="8">
        <v>87</v>
      </c>
      <c r="H16" s="8">
        <v>91</v>
      </c>
      <c r="I16" s="8">
        <v>86</v>
      </c>
      <c r="J16" s="8">
        <v>86</v>
      </c>
      <c r="K16" s="8">
        <f t="shared" si="4"/>
        <v>437</v>
      </c>
      <c r="L16" s="8">
        <f t="shared" si="5"/>
        <v>87.4</v>
      </c>
      <c r="M16" s="10">
        <v>87</v>
      </c>
      <c r="N16" s="8">
        <v>87</v>
      </c>
      <c r="O16" s="8"/>
      <c r="P16" s="8">
        <v>86</v>
      </c>
      <c r="Q16" s="8"/>
      <c r="R16" s="8">
        <f t="shared" si="6"/>
        <v>260</v>
      </c>
      <c r="S16" s="11">
        <f t="shared" si="7"/>
        <v>86.6666666666667</v>
      </c>
    </row>
    <row r="17" s="1" customFormat="1" ht="27.7" customHeight="1" spans="1:19">
      <c r="A17" s="7">
        <v>13</v>
      </c>
      <c r="B17" s="9" t="s">
        <v>16</v>
      </c>
      <c r="C17" s="9" t="s">
        <v>48</v>
      </c>
      <c r="D17" s="7" t="s">
        <v>49</v>
      </c>
      <c r="E17" s="8">
        <v>13596052383</v>
      </c>
      <c r="F17" s="8">
        <v>90</v>
      </c>
      <c r="G17" s="8">
        <v>92</v>
      </c>
      <c r="H17" s="8">
        <v>85</v>
      </c>
      <c r="I17" s="8">
        <v>85</v>
      </c>
      <c r="J17" s="8">
        <v>85</v>
      </c>
      <c r="K17" s="8">
        <f t="shared" si="4"/>
        <v>437</v>
      </c>
      <c r="L17" s="8">
        <f t="shared" si="5"/>
        <v>87.4</v>
      </c>
      <c r="M17" s="10">
        <v>90</v>
      </c>
      <c r="N17" s="8"/>
      <c r="O17" s="8"/>
      <c r="P17" s="8">
        <v>85</v>
      </c>
      <c r="Q17" s="8">
        <v>85</v>
      </c>
      <c r="R17" s="8">
        <f t="shared" si="6"/>
        <v>260</v>
      </c>
      <c r="S17" s="11">
        <f t="shared" si="7"/>
        <v>86.6666666666667</v>
      </c>
    </row>
    <row r="18" s="1" customFormat="1" ht="27.7" customHeight="1" spans="1:19">
      <c r="A18" s="7">
        <v>14</v>
      </c>
      <c r="B18" s="9" t="s">
        <v>50</v>
      </c>
      <c r="C18" s="9" t="s">
        <v>51</v>
      </c>
      <c r="D18" s="7" t="s">
        <v>52</v>
      </c>
      <c r="E18" s="8">
        <v>13578990277</v>
      </c>
      <c r="F18" s="8"/>
      <c r="G18" s="8"/>
      <c r="H18" s="8"/>
      <c r="I18" s="8"/>
      <c r="J18" s="8"/>
      <c r="K18" s="8"/>
      <c r="L18" s="8">
        <v>87</v>
      </c>
      <c r="M18" s="10"/>
      <c r="N18" s="8"/>
      <c r="O18" s="8"/>
      <c r="P18" s="8"/>
      <c r="Q18" s="8"/>
      <c r="R18" s="8"/>
      <c r="S18" s="11">
        <v>87</v>
      </c>
    </row>
    <row r="19" s="1" customFormat="1" ht="27.7" customHeight="1" spans="1:19">
      <c r="A19" s="7">
        <v>15</v>
      </c>
      <c r="B19" s="9" t="s">
        <v>53</v>
      </c>
      <c r="C19" s="9" t="s">
        <v>54</v>
      </c>
      <c r="D19" s="8" t="s">
        <v>55</v>
      </c>
      <c r="E19" s="8">
        <v>18604498508</v>
      </c>
      <c r="F19" s="8"/>
      <c r="G19" s="8"/>
      <c r="H19" s="8"/>
      <c r="I19" s="8"/>
      <c r="J19" s="8"/>
      <c r="K19" s="8"/>
      <c r="L19" s="8">
        <v>86.8</v>
      </c>
      <c r="M19" s="10"/>
      <c r="N19" s="8"/>
      <c r="O19" s="8"/>
      <c r="P19" s="8"/>
      <c r="Q19" s="8"/>
      <c r="R19" s="8"/>
      <c r="S19" s="11">
        <v>86.3333333333333</v>
      </c>
    </row>
    <row r="20" s="1" customFormat="1" ht="27.7" customHeight="1" spans="1:19">
      <c r="A20" s="7">
        <v>16</v>
      </c>
      <c r="B20" s="9" t="s">
        <v>56</v>
      </c>
      <c r="C20" s="9" t="s">
        <v>57</v>
      </c>
      <c r="D20" s="7" t="s">
        <v>58</v>
      </c>
      <c r="E20" s="8">
        <v>17704348899</v>
      </c>
      <c r="F20" s="8">
        <v>89</v>
      </c>
      <c r="G20" s="8">
        <v>86</v>
      </c>
      <c r="H20" s="8">
        <v>85</v>
      </c>
      <c r="I20" s="8">
        <v>82</v>
      </c>
      <c r="J20" s="8">
        <v>90</v>
      </c>
      <c r="K20" s="8">
        <f t="shared" ref="K20:K25" si="8">SUM(F20:J20)</f>
        <v>432</v>
      </c>
      <c r="L20" s="8">
        <f t="shared" ref="L20:L25" si="9">K20/5</f>
        <v>86.4</v>
      </c>
      <c r="M20" s="10">
        <v>89</v>
      </c>
      <c r="N20" s="8">
        <v>86</v>
      </c>
      <c r="O20" s="8">
        <v>85</v>
      </c>
      <c r="P20" s="8"/>
      <c r="Q20" s="8"/>
      <c r="R20" s="8">
        <f t="shared" ref="R20:R25" si="10">SUM(M20:Q20)</f>
        <v>260</v>
      </c>
      <c r="S20" s="11">
        <f t="shared" ref="S20:S25" si="11">R20/3</f>
        <v>86.6666666666667</v>
      </c>
    </row>
    <row r="21" s="1" customFormat="1" ht="27.7" customHeight="1" spans="1:19">
      <c r="A21" s="7">
        <v>17</v>
      </c>
      <c r="B21" s="9" t="s">
        <v>59</v>
      </c>
      <c r="C21" s="9" t="s">
        <v>60</v>
      </c>
      <c r="D21" s="7" t="s">
        <v>61</v>
      </c>
      <c r="E21" s="8">
        <v>13578915311</v>
      </c>
      <c r="F21" s="8"/>
      <c r="G21" s="8"/>
      <c r="H21" s="8"/>
      <c r="I21" s="8"/>
      <c r="J21" s="8"/>
      <c r="K21" s="8"/>
      <c r="L21" s="8">
        <v>86.4</v>
      </c>
      <c r="M21" s="10"/>
      <c r="N21" s="8"/>
      <c r="O21" s="8"/>
      <c r="P21" s="8"/>
      <c r="Q21" s="8"/>
      <c r="R21" s="8"/>
      <c r="S21" s="11">
        <v>87.3333333333333</v>
      </c>
    </row>
    <row r="22" s="1" customFormat="1" ht="27.7" customHeight="1" spans="1:19">
      <c r="A22" s="7">
        <v>18</v>
      </c>
      <c r="B22" s="9" t="s">
        <v>45</v>
      </c>
      <c r="C22" s="9" t="s">
        <v>62</v>
      </c>
      <c r="D22" s="7" t="s">
        <v>63</v>
      </c>
      <c r="E22" s="8">
        <v>15043068699</v>
      </c>
      <c r="F22" s="8">
        <v>89</v>
      </c>
      <c r="G22" s="8">
        <v>87</v>
      </c>
      <c r="H22" s="8">
        <v>86</v>
      </c>
      <c r="I22" s="8">
        <v>79</v>
      </c>
      <c r="J22" s="8">
        <v>90</v>
      </c>
      <c r="K22" s="8">
        <f t="shared" si="8"/>
        <v>431</v>
      </c>
      <c r="L22" s="8">
        <f t="shared" si="9"/>
        <v>86.2</v>
      </c>
      <c r="M22" s="10">
        <v>89</v>
      </c>
      <c r="N22" s="8">
        <v>87</v>
      </c>
      <c r="O22" s="8">
        <v>86</v>
      </c>
      <c r="P22" s="8"/>
      <c r="Q22" s="8"/>
      <c r="R22" s="8">
        <f t="shared" si="10"/>
        <v>262</v>
      </c>
      <c r="S22" s="11">
        <f t="shared" si="11"/>
        <v>87.3333333333333</v>
      </c>
    </row>
    <row r="23" s="1" customFormat="1" ht="27.7" customHeight="1" spans="1:19">
      <c r="A23" s="7">
        <v>19</v>
      </c>
      <c r="B23" s="9" t="s">
        <v>53</v>
      </c>
      <c r="C23" s="9" t="s">
        <v>64</v>
      </c>
      <c r="D23" s="7" t="s">
        <v>65</v>
      </c>
      <c r="E23" s="8">
        <v>13843270110</v>
      </c>
      <c r="F23" s="8">
        <v>91</v>
      </c>
      <c r="G23" s="8">
        <v>85</v>
      </c>
      <c r="H23" s="8">
        <v>85</v>
      </c>
      <c r="I23" s="8">
        <v>85</v>
      </c>
      <c r="J23" s="8">
        <v>83</v>
      </c>
      <c r="K23" s="8">
        <f t="shared" si="8"/>
        <v>429</v>
      </c>
      <c r="L23" s="8">
        <f t="shared" si="9"/>
        <v>85.8</v>
      </c>
      <c r="M23" s="10"/>
      <c r="N23" s="8">
        <v>85</v>
      </c>
      <c r="O23" s="8">
        <v>85</v>
      </c>
      <c r="P23" s="8">
        <v>85</v>
      </c>
      <c r="Q23" s="8"/>
      <c r="R23" s="8">
        <f t="shared" si="10"/>
        <v>255</v>
      </c>
      <c r="S23" s="11">
        <f t="shared" si="11"/>
        <v>85</v>
      </c>
    </row>
    <row r="24" s="1" customFormat="1" ht="27.7" customHeight="1" spans="1:19">
      <c r="A24" s="7">
        <v>20</v>
      </c>
      <c r="B24" s="9" t="s">
        <v>66</v>
      </c>
      <c r="C24" s="9" t="s">
        <v>67</v>
      </c>
      <c r="D24" s="7" t="s">
        <v>68</v>
      </c>
      <c r="E24" s="8">
        <v>18004320579</v>
      </c>
      <c r="F24" s="8">
        <v>86</v>
      </c>
      <c r="G24" s="8">
        <v>87</v>
      </c>
      <c r="H24" s="8">
        <v>80</v>
      </c>
      <c r="I24" s="8">
        <v>85</v>
      </c>
      <c r="J24" s="8">
        <v>90</v>
      </c>
      <c r="K24" s="8">
        <f t="shared" si="8"/>
        <v>428</v>
      </c>
      <c r="L24" s="8">
        <f t="shared" si="9"/>
        <v>85.6</v>
      </c>
      <c r="M24" s="10">
        <v>86</v>
      </c>
      <c r="N24" s="8">
        <v>87</v>
      </c>
      <c r="O24" s="8"/>
      <c r="P24" s="8">
        <v>85</v>
      </c>
      <c r="Q24" s="8"/>
      <c r="R24" s="8">
        <f t="shared" si="10"/>
        <v>258</v>
      </c>
      <c r="S24" s="11">
        <f t="shared" si="11"/>
        <v>86</v>
      </c>
    </row>
    <row r="25" s="1" customFormat="1" ht="27.7" customHeight="1" spans="1:19">
      <c r="A25" s="7">
        <v>21</v>
      </c>
      <c r="B25" s="9" t="s">
        <v>69</v>
      </c>
      <c r="C25" s="9" t="s">
        <v>70</v>
      </c>
      <c r="D25" s="7" t="s">
        <v>71</v>
      </c>
      <c r="E25" s="8">
        <v>13504464607</v>
      </c>
      <c r="F25" s="8">
        <v>80</v>
      </c>
      <c r="G25" s="8">
        <v>92</v>
      </c>
      <c r="H25" s="8">
        <v>87</v>
      </c>
      <c r="I25" s="8">
        <v>86</v>
      </c>
      <c r="J25" s="8">
        <v>81</v>
      </c>
      <c r="K25" s="8">
        <f t="shared" si="8"/>
        <v>426</v>
      </c>
      <c r="L25" s="8">
        <f t="shared" si="9"/>
        <v>85.2</v>
      </c>
      <c r="M25" s="10"/>
      <c r="N25" s="8"/>
      <c r="O25" s="8">
        <v>87</v>
      </c>
      <c r="P25" s="8">
        <v>86</v>
      </c>
      <c r="Q25" s="8">
        <v>81</v>
      </c>
      <c r="R25" s="8">
        <f t="shared" si="10"/>
        <v>254</v>
      </c>
      <c r="S25" s="11">
        <f t="shared" si="11"/>
        <v>84.6666666666667</v>
      </c>
    </row>
    <row r="26" s="1" customFormat="1" ht="27.7" customHeight="1" spans="1:19">
      <c r="A26" s="7"/>
      <c r="B26" s="9" t="s">
        <v>72</v>
      </c>
      <c r="C26" s="9" t="s">
        <v>73</v>
      </c>
      <c r="D26" s="8" t="s">
        <v>74</v>
      </c>
      <c r="E26" s="8">
        <v>13944129753</v>
      </c>
      <c r="F26" s="8"/>
      <c r="G26" s="8"/>
      <c r="H26" s="8"/>
      <c r="I26" s="8"/>
      <c r="J26" s="8"/>
      <c r="K26" s="8"/>
      <c r="L26" s="8">
        <v>75.2</v>
      </c>
      <c r="M26" s="2"/>
      <c r="N26" s="2"/>
      <c r="O26" s="2"/>
      <c r="P26" s="2"/>
      <c r="Q26" s="2"/>
      <c r="R26" s="2"/>
      <c r="S26" s="12"/>
    </row>
    <row r="27" s="2" customFormat="1" ht="24.7" customHeight="1" spans="1:19">
      <c r="A27" s="7"/>
      <c r="B27" s="8" t="s">
        <v>75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2"/>
      <c r="N27" s="2"/>
      <c r="O27" s="2"/>
      <c r="P27" s="2"/>
      <c r="Q27" s="2"/>
      <c r="R27" s="2"/>
      <c r="S27" s="13"/>
    </row>
    <row r="28" s="1" customFormat="1" ht="27.7" customHeight="1" spans="1:19">
      <c r="A28" s="7">
        <v>1</v>
      </c>
      <c r="B28" s="9" t="s">
        <v>76</v>
      </c>
      <c r="C28" s="9" t="s">
        <v>77</v>
      </c>
      <c r="D28" s="7" t="s">
        <v>78</v>
      </c>
      <c r="E28" s="7">
        <v>18883138085</v>
      </c>
      <c r="F28" s="8">
        <v>86</v>
      </c>
      <c r="G28" s="8">
        <v>89</v>
      </c>
      <c r="H28" s="8">
        <v>94</v>
      </c>
      <c r="I28" s="8">
        <v>85</v>
      </c>
      <c r="J28" s="8">
        <v>92</v>
      </c>
      <c r="K28" s="8">
        <f t="shared" ref="K28:K31" si="12">SUM(F28:J28)</f>
        <v>446</v>
      </c>
      <c r="L28" s="8">
        <f t="shared" ref="L28:L31" si="13">K28/5</f>
        <v>89.2</v>
      </c>
      <c r="M28" s="10">
        <v>86</v>
      </c>
      <c r="N28" s="8">
        <v>89</v>
      </c>
      <c r="O28" s="8"/>
      <c r="P28" s="8"/>
      <c r="Q28" s="8">
        <v>92</v>
      </c>
      <c r="R28" s="8">
        <f t="shared" ref="R28:R31" si="14">SUM(M28:Q28)</f>
        <v>267</v>
      </c>
      <c r="S28" s="11">
        <f t="shared" ref="S28:S31" si="15">R28/3</f>
        <v>89</v>
      </c>
    </row>
    <row r="29" s="1" customFormat="1" ht="27.7" customHeight="1" spans="1:19">
      <c r="A29" s="7">
        <v>2</v>
      </c>
      <c r="B29" s="9" t="s">
        <v>79</v>
      </c>
      <c r="C29" s="9" t="s">
        <v>80</v>
      </c>
      <c r="D29" s="7" t="s">
        <v>81</v>
      </c>
      <c r="E29" s="7">
        <v>13944009842</v>
      </c>
      <c r="F29" s="8"/>
      <c r="G29" s="8"/>
      <c r="H29" s="8"/>
      <c r="I29" s="8"/>
      <c r="J29" s="8"/>
      <c r="K29" s="8"/>
      <c r="L29" s="8">
        <v>86.8</v>
      </c>
      <c r="M29" s="10"/>
      <c r="N29" s="8"/>
      <c r="O29" s="8"/>
      <c r="P29" s="8"/>
      <c r="Q29" s="8"/>
      <c r="R29" s="8"/>
      <c r="S29" s="11">
        <v>86.3333333333333</v>
      </c>
    </row>
    <row r="30" s="1" customFormat="1" ht="27.7" customHeight="1" spans="1:19">
      <c r="A30" s="7">
        <v>3</v>
      </c>
      <c r="B30" s="9" t="s">
        <v>82</v>
      </c>
      <c r="C30" s="9" t="s">
        <v>83</v>
      </c>
      <c r="D30" s="7" t="s">
        <v>84</v>
      </c>
      <c r="E30" s="8">
        <v>13843184888</v>
      </c>
      <c r="F30" s="8">
        <v>89</v>
      </c>
      <c r="G30" s="8">
        <v>85</v>
      </c>
      <c r="H30" s="8">
        <v>91</v>
      </c>
      <c r="I30" s="8">
        <v>90</v>
      </c>
      <c r="J30" s="8">
        <v>78</v>
      </c>
      <c r="K30" s="8">
        <f t="shared" si="12"/>
        <v>433</v>
      </c>
      <c r="L30" s="8">
        <f t="shared" si="13"/>
        <v>86.6</v>
      </c>
      <c r="M30" s="10">
        <v>89</v>
      </c>
      <c r="N30" s="8">
        <v>85</v>
      </c>
      <c r="O30" s="8"/>
      <c r="P30" s="8">
        <v>90</v>
      </c>
      <c r="Q30" s="8"/>
      <c r="R30" s="8">
        <f t="shared" si="14"/>
        <v>264</v>
      </c>
      <c r="S30" s="8">
        <f t="shared" si="15"/>
        <v>88</v>
      </c>
    </row>
    <row r="31" s="1" customFormat="1" ht="27.7" customHeight="1" spans="1:19">
      <c r="A31" s="7">
        <v>4</v>
      </c>
      <c r="B31" s="9" t="s">
        <v>85</v>
      </c>
      <c r="C31" s="9" t="s">
        <v>86</v>
      </c>
      <c r="D31" s="7" t="s">
        <v>87</v>
      </c>
      <c r="E31" s="8">
        <v>13944639113</v>
      </c>
      <c r="F31" s="8">
        <v>86</v>
      </c>
      <c r="G31" s="8">
        <v>90</v>
      </c>
      <c r="H31" s="8">
        <v>85</v>
      </c>
      <c r="I31" s="8">
        <v>80</v>
      </c>
      <c r="J31" s="8">
        <v>90</v>
      </c>
      <c r="K31" s="8">
        <f t="shared" si="12"/>
        <v>431</v>
      </c>
      <c r="L31" s="8">
        <f t="shared" si="13"/>
        <v>86.2</v>
      </c>
      <c r="M31" s="10">
        <v>86</v>
      </c>
      <c r="N31" s="8"/>
      <c r="O31" s="8">
        <v>85</v>
      </c>
      <c r="P31" s="8"/>
      <c r="Q31" s="8">
        <v>90</v>
      </c>
      <c r="R31" s="8">
        <f t="shared" si="14"/>
        <v>261</v>
      </c>
      <c r="S31" s="11">
        <f t="shared" si="15"/>
        <v>87</v>
      </c>
    </row>
    <row r="32" s="1" customFormat="1" ht="27.7" customHeight="1" spans="1:19">
      <c r="A32" s="7">
        <v>5</v>
      </c>
      <c r="B32" s="9" t="s">
        <v>88</v>
      </c>
      <c r="C32" s="9" t="s">
        <v>89</v>
      </c>
      <c r="D32" s="7" t="s">
        <v>90</v>
      </c>
      <c r="E32" s="8">
        <v>13943349698</v>
      </c>
      <c r="F32" s="8"/>
      <c r="G32" s="8"/>
      <c r="H32" s="8"/>
      <c r="I32" s="8"/>
      <c r="J32" s="8"/>
      <c r="K32" s="8"/>
      <c r="L32" s="8">
        <v>85.6</v>
      </c>
      <c r="M32" s="10"/>
      <c r="N32" s="8"/>
      <c r="O32" s="8"/>
      <c r="P32" s="8"/>
      <c r="Q32" s="8"/>
      <c r="R32" s="8"/>
      <c r="S32" s="11">
        <v>85.6666666666667</v>
      </c>
    </row>
    <row r="33" s="1" customFormat="1" ht="27.7" customHeight="1" spans="1:19">
      <c r="A33" s="7">
        <v>6</v>
      </c>
      <c r="B33" s="9" t="s">
        <v>91</v>
      </c>
      <c r="C33" s="9" t="s">
        <v>92</v>
      </c>
      <c r="D33" s="7" t="s">
        <v>93</v>
      </c>
      <c r="E33" s="8">
        <v>13944318000</v>
      </c>
      <c r="F33" s="8"/>
      <c r="G33" s="8"/>
      <c r="H33" s="8"/>
      <c r="I33" s="8"/>
      <c r="J33" s="8"/>
      <c r="K33" s="8"/>
      <c r="L33" s="8">
        <v>84</v>
      </c>
      <c r="M33" s="10"/>
      <c r="N33" s="8"/>
      <c r="O33" s="8"/>
      <c r="P33" s="8"/>
      <c r="Q33" s="8"/>
      <c r="R33" s="8"/>
      <c r="S33" s="11">
        <v>85.6666666666667</v>
      </c>
    </row>
    <row r="34" s="1" customFormat="1" ht="27.7" customHeight="1" spans="1:19">
      <c r="A34" s="7">
        <v>7</v>
      </c>
      <c r="B34" s="9" t="s">
        <v>94</v>
      </c>
      <c r="C34" s="9" t="s">
        <v>95</v>
      </c>
      <c r="D34" s="7" t="s">
        <v>96</v>
      </c>
      <c r="E34" s="7">
        <v>15500059888</v>
      </c>
      <c r="F34" s="8"/>
      <c r="G34" s="8"/>
      <c r="H34" s="8"/>
      <c r="I34" s="8"/>
      <c r="J34" s="8"/>
      <c r="K34" s="8"/>
      <c r="L34" s="8">
        <v>80.6</v>
      </c>
      <c r="M34" s="10"/>
      <c r="N34" s="8"/>
      <c r="O34" s="8"/>
      <c r="P34" s="8"/>
      <c r="Q34" s="8"/>
      <c r="R34" s="8"/>
      <c r="S34" s="11">
        <v>80.6666666666667</v>
      </c>
    </row>
    <row r="35" s="2" customFormat="1" spans="2:3">
      <c r="B35" s="1"/>
      <c r="C35" s="1"/>
    </row>
    <row r="36" s="2" customFormat="1" spans="2:3">
      <c r="B36" s="1"/>
      <c r="C36" s="1"/>
    </row>
    <row r="37" s="2" customFormat="1" spans="2:3">
      <c r="B37" s="1"/>
      <c r="C37" s="1"/>
    </row>
    <row r="38" s="2" customFormat="1" spans="2:3">
      <c r="B38" s="1"/>
      <c r="C38" s="1"/>
    </row>
    <row r="39" s="2" customFormat="1" spans="2:3">
      <c r="B39" s="1"/>
      <c r="C39" s="1"/>
    </row>
    <row r="40" s="2" customFormat="1" spans="2:3">
      <c r="B40" s="1"/>
      <c r="C40" s="1"/>
    </row>
    <row r="41" s="2" customFormat="1" spans="2:3">
      <c r="B41" s="1"/>
      <c r="C41" s="1"/>
    </row>
    <row r="42" s="2" customFormat="1" spans="2:3">
      <c r="B42" s="1"/>
      <c r="C42" s="1"/>
    </row>
    <row r="43" s="2" customFormat="1" spans="2:3">
      <c r="B43" s="1"/>
      <c r="C43" s="1"/>
    </row>
    <row r="44" s="2" customFormat="1" spans="2:11">
      <c r="B44" s="1"/>
      <c r="C44" s="1"/>
      <c r="D44" s="2"/>
      <c r="E44" s="2"/>
      <c r="F44" s="8">
        <v>75</v>
      </c>
      <c r="G44" s="8">
        <v>89</v>
      </c>
      <c r="H44" s="8">
        <v>68</v>
      </c>
      <c r="I44" s="8">
        <v>64</v>
      </c>
      <c r="J44" s="8" t="e">
        <f>SUM(#REF!)</f>
        <v>#REF!</v>
      </c>
      <c r="K44" s="8" t="e">
        <f>J44/5</f>
        <v>#REF!</v>
      </c>
    </row>
  </sheetData>
  <mergeCells count="2">
    <mergeCell ref="A1:B1"/>
    <mergeCell ref="A2:S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kjtlmh</dc:creator>
  <dcterms:created xsi:type="dcterms:W3CDTF">2017-04-26T02:16:05Z</dcterms:created>
  <dcterms:modified xsi:type="dcterms:W3CDTF">2017-04-26T02:16:56Z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